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hambers\Documents\DENNIS\"/>
    </mc:Choice>
  </mc:AlternateContent>
  <bookViews>
    <workbookView xWindow="0" yWindow="0" windowWidth="23145" windowHeight="11685" activeTab="1"/>
  </bookViews>
  <sheets>
    <sheet name="July" sheetId="1" r:id="rId1"/>
    <sheet name="Augus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 l="1"/>
  <c r="E30" i="2"/>
  <c r="H35" i="2" l="1"/>
  <c r="F18" i="2"/>
  <c r="F22" i="2" s="1"/>
  <c r="F24" i="2" s="1"/>
  <c r="F10" i="2"/>
  <c r="F12" i="2" s="1"/>
  <c r="E34" i="2" l="1"/>
  <c r="E36" i="2" s="1"/>
  <c r="E30" i="1"/>
  <c r="E31" i="1"/>
  <c r="F17" i="1" l="1"/>
  <c r="H35" i="1" l="1"/>
  <c r="E34" i="1"/>
  <c r="F19" i="1"/>
  <c r="F23" i="1" s="1"/>
  <c r="F25" i="1" s="1"/>
  <c r="F11" i="1"/>
  <c r="F13" i="1" s="1"/>
  <c r="E36" i="1" l="1"/>
</calcChain>
</file>

<file path=xl/sharedStrings.xml><?xml version="1.0" encoding="utf-8"?>
<sst xmlns="http://schemas.openxmlformats.org/spreadsheetml/2006/main" count="74" uniqueCount="29">
  <si>
    <t>Russell Independent Schools</t>
  </si>
  <si>
    <t>Receipts per General Ledger</t>
  </si>
  <si>
    <t>My School Bucks DIT</t>
  </si>
  <si>
    <t>Cash Management Returned Items</t>
  </si>
  <si>
    <t>Per Bank</t>
  </si>
  <si>
    <t xml:space="preserve"> Difference</t>
  </si>
  <si>
    <t xml:space="preserve"> </t>
  </si>
  <si>
    <t>DISBURSEMENTS:</t>
  </si>
  <si>
    <t>Checks/Tax Transfers/KDE Transfers per General Ledger</t>
  </si>
  <si>
    <t>O/S from prior month</t>
  </si>
  <si>
    <t>O/S from current month</t>
  </si>
  <si>
    <t>FICA Deferral</t>
  </si>
  <si>
    <t>Difference</t>
  </si>
  <si>
    <t>CASH RECONCILIATION:</t>
  </si>
  <si>
    <t>Per Books</t>
  </si>
  <si>
    <t>Per City National</t>
  </si>
  <si>
    <t>O/S Checks</t>
  </si>
  <si>
    <t>Payroll</t>
  </si>
  <si>
    <t>FICA EOY Deferral</t>
  </si>
  <si>
    <t>A/P</t>
  </si>
  <si>
    <t>ARP Return Deposit in Transit</t>
  </si>
  <si>
    <t>July Cash Reconciliation</t>
  </si>
  <si>
    <t>Cash Management Returned Items From Prior Month</t>
  </si>
  <si>
    <t xml:space="preserve">Cash Management Returned Items   </t>
  </si>
  <si>
    <t>Void Check 64236</t>
  </si>
  <si>
    <t>Sweep Interest</t>
  </si>
  <si>
    <t>August Cash Reconciliation</t>
  </si>
  <si>
    <t>FICA EY Deferral</t>
  </si>
  <si>
    <t>NSF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</si>
</sst>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43" fontId="3" fillId="0" borderId="0" xfId="1" applyFont="1"/>
    <xf numFmtId="43" fontId="3" fillId="0" borderId="0" xfId="1" applyFont="1" applyBorder="1"/>
    <xf numFmtId="43" fontId="5" fillId="0" borderId="0" xfId="1" applyFont="1" applyBorder="1"/>
    <xf numFmtId="43" fontId="3" fillId="0" borderId="0" xfId="0" applyNumberFormat="1" applyFont="1" applyBorder="1"/>
    <xf numFmtId="43" fontId="5" fillId="0" borderId="1" xfId="1" applyFont="1" applyBorder="1"/>
    <xf numFmtId="43" fontId="5" fillId="0" borderId="0" xfId="1" applyFont="1"/>
    <xf numFmtId="0" fontId="3" fillId="0" borderId="0" xfId="0" applyFont="1" applyAlignment="1">
      <alignment horizontal="center"/>
    </xf>
    <xf numFmtId="43" fontId="3" fillId="0" borderId="2" xfId="1" applyFont="1" applyBorder="1" applyAlignment="1">
      <alignment horizontal="center"/>
    </xf>
    <xf numFmtId="0" fontId="2" fillId="0" borderId="0" xfId="0" applyFont="1"/>
    <xf numFmtId="43" fontId="3" fillId="0" borderId="1" xfId="0" applyNumberFormat="1" applyFont="1" applyBorder="1"/>
    <xf numFmtId="43" fontId="3" fillId="0" borderId="2" xfId="1" applyFont="1" applyBorder="1"/>
    <xf numFmtId="43" fontId="3" fillId="0" borderId="0" xfId="0" applyNumberFormat="1" applyFont="1"/>
    <xf numFmtId="43" fontId="3" fillId="0" borderId="2" xfId="0" applyNumberFormat="1" applyFont="1" applyBorder="1"/>
    <xf numFmtId="43" fontId="3" fillId="0" borderId="0" xfId="0" quotePrefix="1" applyNumberFormat="1" applyFont="1" applyBorder="1"/>
    <xf numFmtId="43" fontId="3" fillId="0" borderId="1" xfId="1" applyFont="1" applyBorder="1"/>
    <xf numFmtId="43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A21" sqref="A21:E21"/>
    </sheetView>
  </sheetViews>
  <sheetFormatPr defaultRowHeight="14.25" x14ac:dyDescent="0.45"/>
  <cols>
    <col min="5" max="5" width="22.53125" customWidth="1"/>
    <col min="6" max="6" width="16.59765625" bestFit="1" customWidth="1"/>
    <col min="8" max="8" width="18.53125" customWidth="1"/>
  </cols>
  <sheetData>
    <row r="1" spans="1:8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45">
      <c r="A2" s="17" t="s">
        <v>21</v>
      </c>
      <c r="B2" s="17"/>
      <c r="C2" s="17"/>
      <c r="D2" s="17"/>
      <c r="E2" s="17"/>
      <c r="F2" s="17"/>
      <c r="G2" s="17"/>
      <c r="H2" s="17"/>
    </row>
    <row r="3" spans="1:8" x14ac:dyDescent="0.45">
      <c r="A3" s="18">
        <v>45107</v>
      </c>
      <c r="B3" s="18"/>
      <c r="C3" s="18"/>
      <c r="D3" s="18"/>
      <c r="E3" s="18"/>
      <c r="F3" s="18"/>
      <c r="G3" s="18"/>
      <c r="H3" s="18"/>
    </row>
    <row r="4" spans="1:8" x14ac:dyDescent="0.45">
      <c r="A4" s="1"/>
      <c r="B4" s="1"/>
      <c r="C4" s="1"/>
      <c r="D4" s="19"/>
      <c r="E4" s="19"/>
      <c r="F4" s="19"/>
      <c r="G4" s="1"/>
      <c r="H4" s="1"/>
    </row>
    <row r="5" spans="1:8" x14ac:dyDescent="0.45">
      <c r="A5" s="1"/>
      <c r="B5" s="1"/>
      <c r="C5" s="1"/>
      <c r="D5" s="1"/>
      <c r="E5" s="1"/>
      <c r="F5" s="2"/>
      <c r="G5" s="1"/>
      <c r="H5" s="1"/>
    </row>
    <row r="6" spans="1:8" x14ac:dyDescent="0.45">
      <c r="A6" s="1"/>
      <c r="B6" s="1"/>
      <c r="C6" s="1"/>
      <c r="D6" s="1"/>
      <c r="E6" s="1"/>
      <c r="F6" s="2"/>
      <c r="G6" s="1"/>
      <c r="H6" s="1"/>
    </row>
    <row r="7" spans="1:8" x14ac:dyDescent="0.45">
      <c r="A7" s="1" t="s">
        <v>1</v>
      </c>
      <c r="B7" s="1"/>
      <c r="C7" s="1"/>
      <c r="D7" s="1"/>
      <c r="E7" s="1"/>
      <c r="F7" s="3">
        <v>1489839.82</v>
      </c>
      <c r="G7" s="1"/>
      <c r="H7" s="1"/>
    </row>
    <row r="8" spans="1:8" x14ac:dyDescent="0.45">
      <c r="A8" s="1" t="s">
        <v>2</v>
      </c>
      <c r="B8" s="1"/>
      <c r="C8" s="1"/>
      <c r="D8" s="1"/>
      <c r="E8" s="1"/>
      <c r="F8" s="4">
        <v>-20</v>
      </c>
      <c r="G8" s="1"/>
      <c r="H8" s="1"/>
    </row>
    <row r="9" spans="1:8" x14ac:dyDescent="0.45">
      <c r="A9" s="1" t="s">
        <v>22</v>
      </c>
      <c r="B9" s="1"/>
      <c r="C9" s="1"/>
      <c r="D9" s="1"/>
      <c r="E9" s="1"/>
      <c r="F9" s="5">
        <v>2500</v>
      </c>
      <c r="G9" s="1"/>
      <c r="H9" s="1"/>
    </row>
    <row r="10" spans="1:8" x14ac:dyDescent="0.45">
      <c r="A10" s="1" t="s">
        <v>23</v>
      </c>
      <c r="B10" s="1"/>
      <c r="C10" s="1"/>
      <c r="D10" s="1"/>
      <c r="E10" s="1"/>
      <c r="F10" s="6">
        <v>1000.58</v>
      </c>
      <c r="G10" s="1"/>
      <c r="H10" s="1"/>
    </row>
    <row r="11" spans="1:8" x14ac:dyDescent="0.45">
      <c r="A11" s="1"/>
      <c r="B11" s="1"/>
      <c r="C11" s="1"/>
      <c r="D11" s="1"/>
      <c r="E11" s="1"/>
      <c r="F11" s="4">
        <f>SUM(F7:F10)</f>
        <v>1493320.4000000001</v>
      </c>
      <c r="G11" s="1"/>
      <c r="H11" s="1"/>
    </row>
    <row r="12" spans="1:8" x14ac:dyDescent="0.45">
      <c r="A12" s="1" t="s">
        <v>4</v>
      </c>
      <c r="B12" s="1"/>
      <c r="C12" s="1"/>
      <c r="D12" s="1"/>
      <c r="E12" s="1"/>
      <c r="F12" s="7">
        <v>1493320.4</v>
      </c>
      <c r="G12" s="1"/>
      <c r="H12" s="1"/>
    </row>
    <row r="13" spans="1:8" ht="14.65" thickBot="1" x14ac:dyDescent="0.5">
      <c r="A13" s="1"/>
      <c r="B13" s="8" t="s">
        <v>5</v>
      </c>
      <c r="C13" s="1"/>
      <c r="D13" s="1"/>
      <c r="F13" s="9">
        <f>+F11-F12</f>
        <v>0</v>
      </c>
      <c r="G13" s="1" t="s">
        <v>6</v>
      </c>
      <c r="H13" s="1"/>
    </row>
    <row r="14" spans="1:8" ht="14.65" thickTop="1" x14ac:dyDescent="0.45">
      <c r="A14" s="1"/>
      <c r="B14" s="1"/>
      <c r="C14" s="1"/>
      <c r="D14" s="1"/>
      <c r="E14" s="1"/>
      <c r="F14" s="7" t="s">
        <v>6</v>
      </c>
      <c r="G14" s="1"/>
      <c r="H14" s="1"/>
    </row>
    <row r="15" spans="1:8" x14ac:dyDescent="0.45">
      <c r="A15" s="10" t="s">
        <v>7</v>
      </c>
      <c r="B15" s="1"/>
      <c r="C15" s="1"/>
      <c r="D15" s="1"/>
      <c r="E15" s="1"/>
      <c r="F15" s="7" t="s">
        <v>6</v>
      </c>
      <c r="G15" s="1"/>
      <c r="H15" s="1"/>
    </row>
    <row r="16" spans="1:8" x14ac:dyDescent="0.45">
      <c r="A16" s="1"/>
      <c r="B16" s="1"/>
      <c r="C16" s="1"/>
      <c r="D16" s="1"/>
      <c r="E16" s="1"/>
      <c r="F16" s="7"/>
      <c r="G16" s="1"/>
      <c r="H16" s="1"/>
    </row>
    <row r="17" spans="1:8" x14ac:dyDescent="0.45">
      <c r="A17" s="1" t="s">
        <v>8</v>
      </c>
      <c r="B17" s="1"/>
      <c r="C17" s="1"/>
      <c r="D17" s="1"/>
      <c r="E17" s="1"/>
      <c r="F17" s="2">
        <f>1019599.27+15867.31</f>
        <v>1035466.5800000001</v>
      </c>
      <c r="G17" s="1" t="s">
        <v>6</v>
      </c>
    </row>
    <row r="18" spans="1:8" x14ac:dyDescent="0.45">
      <c r="A18" s="1" t="s">
        <v>9</v>
      </c>
      <c r="B18" s="1"/>
      <c r="C18" s="1"/>
      <c r="D18" s="1"/>
      <c r="E18" s="1"/>
      <c r="F18" s="2">
        <v>794249.94</v>
      </c>
      <c r="G18" s="1"/>
    </row>
    <row r="19" spans="1:8" x14ac:dyDescent="0.45">
      <c r="A19" s="1" t="s">
        <v>10</v>
      </c>
      <c r="B19" s="1"/>
      <c r="C19" s="1"/>
      <c r="D19" s="1"/>
      <c r="E19" s="1"/>
      <c r="F19" s="5">
        <f>+H31+H30</f>
        <v>-149000.04</v>
      </c>
      <c r="G19" s="1"/>
    </row>
    <row r="20" spans="1:8" x14ac:dyDescent="0.45">
      <c r="A20" s="1" t="s">
        <v>11</v>
      </c>
      <c r="B20" s="1"/>
      <c r="C20" s="1"/>
      <c r="D20" s="1"/>
      <c r="E20" s="1"/>
      <c r="F20" s="5">
        <v>150.12</v>
      </c>
      <c r="G20" s="1"/>
    </row>
    <row r="21" spans="1:8" x14ac:dyDescent="0.45">
      <c r="A21" s="1" t="s">
        <v>3</v>
      </c>
      <c r="B21" s="1"/>
      <c r="C21" s="1"/>
      <c r="D21" s="1"/>
      <c r="E21" s="1"/>
      <c r="F21" s="5">
        <v>1000</v>
      </c>
      <c r="G21" s="1"/>
    </row>
    <row r="22" spans="1:8" x14ac:dyDescent="0.45">
      <c r="A22" s="1" t="s">
        <v>24</v>
      </c>
      <c r="B22" s="1"/>
      <c r="C22" s="1"/>
      <c r="D22" s="1"/>
      <c r="E22" s="1"/>
      <c r="F22" s="11">
        <v>-203.66</v>
      </c>
      <c r="G22" s="1"/>
    </row>
    <row r="23" spans="1:8" x14ac:dyDescent="0.45">
      <c r="A23" s="1"/>
      <c r="B23" s="1"/>
      <c r="C23" s="1"/>
      <c r="D23" s="1"/>
      <c r="E23" s="1"/>
      <c r="F23" s="4">
        <f>SUM(F17:F22)</f>
        <v>1681662.9400000002</v>
      </c>
      <c r="G23" s="1"/>
    </row>
    <row r="24" spans="1:8" x14ac:dyDescent="0.45">
      <c r="A24" s="1" t="s">
        <v>4</v>
      </c>
      <c r="B24" s="1"/>
      <c r="C24" s="1"/>
      <c r="D24" s="1"/>
      <c r="E24" s="1" t="s">
        <v>6</v>
      </c>
      <c r="F24" s="2">
        <v>1681662.94</v>
      </c>
      <c r="G24" s="1"/>
    </row>
    <row r="25" spans="1:8" ht="14.65" thickBot="1" x14ac:dyDescent="0.5">
      <c r="A25" s="1"/>
      <c r="B25" s="1" t="s">
        <v>12</v>
      </c>
      <c r="C25" s="1"/>
      <c r="D25" s="1"/>
      <c r="E25" s="1"/>
      <c r="F25" s="12">
        <f>+F23-F24</f>
        <v>0</v>
      </c>
      <c r="G25" s="1" t="s">
        <v>6</v>
      </c>
    </row>
    <row r="26" spans="1:8" ht="14.65" thickTop="1" x14ac:dyDescent="0.45">
      <c r="A26" s="1"/>
      <c r="B26" s="1"/>
      <c r="C26" s="1"/>
      <c r="D26" s="1"/>
      <c r="E26" s="1" t="s">
        <v>6</v>
      </c>
      <c r="F26" s="7" t="s">
        <v>6</v>
      </c>
      <c r="G26" s="1" t="s">
        <v>6</v>
      </c>
      <c r="H26" s="1"/>
    </row>
    <row r="27" spans="1:8" x14ac:dyDescent="0.45">
      <c r="A27" s="10" t="s">
        <v>13</v>
      </c>
      <c r="B27" s="1"/>
      <c r="C27" s="1"/>
      <c r="D27" s="1"/>
      <c r="E27" s="1"/>
      <c r="F27" s="2"/>
      <c r="G27" s="1"/>
      <c r="H27" s="1"/>
    </row>
    <row r="28" spans="1:8" x14ac:dyDescent="0.45">
      <c r="A28" s="1"/>
      <c r="B28" s="1"/>
      <c r="C28" s="1"/>
      <c r="D28" s="1"/>
      <c r="E28" s="10"/>
      <c r="F28" s="2"/>
      <c r="G28" s="1"/>
      <c r="H28" s="1"/>
    </row>
    <row r="29" spans="1:8" x14ac:dyDescent="0.45">
      <c r="A29" s="1" t="s">
        <v>14</v>
      </c>
      <c r="B29" s="1"/>
      <c r="C29" s="1"/>
      <c r="D29" s="1"/>
      <c r="E29" s="2">
        <v>7092084.3200000003</v>
      </c>
      <c r="F29" s="7" t="s">
        <v>15</v>
      </c>
      <c r="G29" s="1"/>
      <c r="H29" s="7">
        <v>7241118.7000000002</v>
      </c>
    </row>
    <row r="30" spans="1:8" x14ac:dyDescent="0.45">
      <c r="A30" s="1" t="s">
        <v>2</v>
      </c>
      <c r="E30" s="2">
        <f>-20-20</f>
        <v>-40</v>
      </c>
      <c r="F30" s="2" t="s">
        <v>16</v>
      </c>
      <c r="G30" s="1" t="s">
        <v>17</v>
      </c>
      <c r="H30" s="2">
        <v>-61337.77</v>
      </c>
    </row>
    <row r="31" spans="1:8" x14ac:dyDescent="0.45">
      <c r="A31" s="1" t="s">
        <v>18</v>
      </c>
      <c r="E31" s="2">
        <f>223.8-150.12</f>
        <v>73.680000000000007</v>
      </c>
      <c r="F31" s="13"/>
      <c r="G31" s="1" t="s">
        <v>19</v>
      </c>
      <c r="H31" s="2">
        <v>-87662.27</v>
      </c>
    </row>
    <row r="32" spans="1:8" x14ac:dyDescent="0.45">
      <c r="A32" s="1" t="s">
        <v>25</v>
      </c>
      <c r="E32" s="2">
        <v>0.08</v>
      </c>
      <c r="F32" s="13"/>
      <c r="G32" s="1"/>
      <c r="H32" s="2"/>
    </row>
    <row r="33" spans="1:8" x14ac:dyDescent="0.45">
      <c r="A33" s="1" t="s">
        <v>20</v>
      </c>
      <c r="E33" s="16">
        <v>0.57999999999999996</v>
      </c>
      <c r="F33" s="13"/>
      <c r="G33" s="1"/>
      <c r="H33" s="2"/>
    </row>
    <row r="34" spans="1:8" x14ac:dyDescent="0.45">
      <c r="A34" s="1"/>
      <c r="B34" s="1"/>
      <c r="C34" s="1"/>
      <c r="D34" s="1"/>
      <c r="E34" s="15">
        <f>SUM(E29:E33)</f>
        <v>7092118.6600000001</v>
      </c>
      <c r="F34" s="13"/>
      <c r="G34" s="1"/>
      <c r="H34" s="2"/>
    </row>
    <row r="35" spans="1:8" ht="14.65" thickBot="1" x14ac:dyDescent="0.5">
      <c r="A35" s="1"/>
      <c r="B35" s="1"/>
      <c r="C35" s="1"/>
      <c r="D35" s="1"/>
      <c r="E35" s="1"/>
      <c r="F35" s="13"/>
      <c r="G35" s="1"/>
      <c r="H35" s="14">
        <f>SUM(H29:H34)</f>
        <v>7092118.6600000011</v>
      </c>
    </row>
    <row r="36" spans="1:8" ht="15" thickTop="1" thickBot="1" x14ac:dyDescent="0.5">
      <c r="A36" s="1"/>
      <c r="B36" s="1"/>
      <c r="C36" s="1"/>
      <c r="D36" s="1" t="s">
        <v>12</v>
      </c>
      <c r="E36" s="14">
        <f>+H35-E34</f>
        <v>0</v>
      </c>
      <c r="F36" s="13"/>
      <c r="G36" s="1"/>
      <c r="H36" s="7"/>
    </row>
    <row r="37" spans="1:8" ht="14.65" thickTop="1" x14ac:dyDescent="0.45">
      <c r="F37" s="13"/>
      <c r="G37" s="1"/>
    </row>
  </sheetData>
  <mergeCells count="4">
    <mergeCell ref="A1:H1"/>
    <mergeCell ref="A2:H2"/>
    <mergeCell ref="A3:H3"/>
    <mergeCell ref="D4:F4"/>
  </mergeCells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workbookViewId="0">
      <selection activeCell="N14" sqref="N14"/>
    </sheetView>
  </sheetViews>
  <sheetFormatPr defaultRowHeight="14.25" x14ac:dyDescent="0.45"/>
  <cols>
    <col min="4" max="4" width="11.06640625" customWidth="1"/>
    <col min="5" max="5" width="14.9296875" customWidth="1"/>
    <col min="6" max="6" width="16.6640625" customWidth="1"/>
    <col min="8" max="8" width="13.33203125" bestFit="1" customWidth="1"/>
  </cols>
  <sheetData>
    <row r="1" spans="1:8" x14ac:dyDescent="0.4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45">
      <c r="A2" s="17" t="s">
        <v>26</v>
      </c>
      <c r="B2" s="17"/>
      <c r="C2" s="17"/>
      <c r="D2" s="17"/>
      <c r="E2" s="17"/>
      <c r="F2" s="17"/>
      <c r="G2" s="17"/>
      <c r="H2" s="17"/>
    </row>
    <row r="3" spans="1:8" x14ac:dyDescent="0.45">
      <c r="A3" s="18">
        <v>45107</v>
      </c>
      <c r="B3" s="18"/>
      <c r="C3" s="18"/>
      <c r="D3" s="18"/>
      <c r="E3" s="18"/>
      <c r="F3" s="18"/>
      <c r="G3" s="18"/>
      <c r="H3" s="18"/>
    </row>
    <row r="4" spans="1:8" x14ac:dyDescent="0.45">
      <c r="A4" s="1"/>
      <c r="B4" s="1"/>
      <c r="C4" s="1"/>
      <c r="D4" s="19"/>
      <c r="E4" s="19"/>
      <c r="F4" s="19"/>
      <c r="G4" s="1"/>
      <c r="H4" s="1"/>
    </row>
    <row r="5" spans="1:8" x14ac:dyDescent="0.45">
      <c r="A5" s="1"/>
      <c r="B5" s="1"/>
      <c r="C5" s="1"/>
      <c r="D5" s="1"/>
      <c r="E5" s="1"/>
      <c r="F5" s="2"/>
      <c r="G5" s="1"/>
      <c r="H5" s="1"/>
    </row>
    <row r="6" spans="1:8" x14ac:dyDescent="0.45">
      <c r="A6" s="1"/>
      <c r="B6" s="1"/>
      <c r="C6" s="1"/>
      <c r="D6" s="1"/>
      <c r="E6" s="1"/>
      <c r="F6" s="2"/>
      <c r="G6" s="1"/>
      <c r="H6" s="1"/>
    </row>
    <row r="7" spans="1:8" x14ac:dyDescent="0.45">
      <c r="A7" s="1" t="s">
        <v>1</v>
      </c>
      <c r="B7" s="1"/>
      <c r="C7" s="1"/>
      <c r="D7" s="1"/>
      <c r="E7" s="1"/>
      <c r="F7" s="3">
        <v>1586106.15</v>
      </c>
      <c r="G7" s="1"/>
      <c r="H7" s="1"/>
    </row>
    <row r="8" spans="1:8" x14ac:dyDescent="0.45">
      <c r="A8" s="1" t="s">
        <v>2</v>
      </c>
      <c r="B8" s="1"/>
      <c r="C8" s="1"/>
      <c r="D8" s="1"/>
      <c r="E8" s="1"/>
      <c r="F8" s="4">
        <v>-2027.6</v>
      </c>
      <c r="G8" s="1"/>
      <c r="H8" s="1"/>
    </row>
    <row r="9" spans="1:8" x14ac:dyDescent="0.45">
      <c r="A9" s="1" t="s">
        <v>23</v>
      </c>
      <c r="B9" s="1"/>
      <c r="C9" s="1"/>
      <c r="D9" s="1"/>
      <c r="E9" s="1"/>
      <c r="F9" s="6">
        <v>49705.120000000003</v>
      </c>
      <c r="G9" s="1"/>
      <c r="H9" s="1"/>
    </row>
    <row r="10" spans="1:8" x14ac:dyDescent="0.45">
      <c r="A10" s="1"/>
      <c r="B10" s="1"/>
      <c r="C10" s="1"/>
      <c r="D10" s="1"/>
      <c r="E10" s="1"/>
      <c r="F10" s="4">
        <f>SUM(F7:F9)</f>
        <v>1633783.67</v>
      </c>
      <c r="G10" s="1"/>
      <c r="H10" s="1"/>
    </row>
    <row r="11" spans="1:8" x14ac:dyDescent="0.45">
      <c r="A11" s="1" t="s">
        <v>4</v>
      </c>
      <c r="B11" s="1"/>
      <c r="C11" s="1"/>
      <c r="D11" s="1"/>
      <c r="E11" s="1"/>
      <c r="F11" s="7">
        <v>1633783.67</v>
      </c>
      <c r="G11" s="1"/>
      <c r="H11" s="1"/>
    </row>
    <row r="12" spans="1:8" ht="14.65" thickBot="1" x14ac:dyDescent="0.5">
      <c r="A12" s="1"/>
      <c r="B12" s="8" t="s">
        <v>5</v>
      </c>
      <c r="C12" s="1"/>
      <c r="D12" s="1"/>
      <c r="F12" s="9">
        <f>+F10-F11</f>
        <v>0</v>
      </c>
      <c r="G12" s="1" t="s">
        <v>6</v>
      </c>
      <c r="H12" s="1"/>
    </row>
    <row r="13" spans="1:8" ht="14.65" thickTop="1" x14ac:dyDescent="0.45">
      <c r="A13" s="1"/>
      <c r="B13" s="1"/>
      <c r="C13" s="1"/>
      <c r="D13" s="1"/>
      <c r="E13" s="1"/>
      <c r="F13" s="7" t="s">
        <v>6</v>
      </c>
      <c r="G13" s="1"/>
      <c r="H13" s="1"/>
    </row>
    <row r="14" spans="1:8" x14ac:dyDescent="0.45">
      <c r="A14" s="10" t="s">
        <v>7</v>
      </c>
      <c r="B14" s="1"/>
      <c r="C14" s="1"/>
      <c r="D14" s="1"/>
      <c r="E14" s="1"/>
      <c r="F14" s="7" t="s">
        <v>6</v>
      </c>
      <c r="G14" s="1"/>
      <c r="H14" s="1"/>
    </row>
    <row r="15" spans="1:8" x14ac:dyDescent="0.45">
      <c r="A15" s="1"/>
      <c r="B15" s="1"/>
      <c r="C15" s="1"/>
      <c r="D15" s="1"/>
      <c r="E15" s="1"/>
      <c r="F15" s="7"/>
      <c r="G15" s="1"/>
      <c r="H15" s="1"/>
    </row>
    <row r="16" spans="1:8" x14ac:dyDescent="0.45">
      <c r="A16" s="1" t="s">
        <v>8</v>
      </c>
      <c r="B16" s="1"/>
      <c r="C16" s="1"/>
      <c r="D16" s="1"/>
      <c r="E16" s="1"/>
      <c r="F16" s="2">
        <v>1233990.0900000001</v>
      </c>
      <c r="G16" s="1" t="s">
        <v>6</v>
      </c>
    </row>
    <row r="17" spans="1:8" x14ac:dyDescent="0.45">
      <c r="A17" s="1" t="s">
        <v>9</v>
      </c>
      <c r="B17" s="1"/>
      <c r="C17" s="1"/>
      <c r="D17" s="1"/>
      <c r="E17" s="1"/>
      <c r="F17" s="2">
        <v>149000.04</v>
      </c>
      <c r="G17" s="1"/>
    </row>
    <row r="18" spans="1:8" x14ac:dyDescent="0.45">
      <c r="A18" s="1" t="s">
        <v>10</v>
      </c>
      <c r="B18" s="1"/>
      <c r="C18" s="1"/>
      <c r="D18" s="1"/>
      <c r="E18" s="1"/>
      <c r="F18" s="5">
        <f>+H30+H29</f>
        <v>-210316.97999999998</v>
      </c>
      <c r="G18" s="1"/>
    </row>
    <row r="19" spans="1:8" x14ac:dyDescent="0.45">
      <c r="A19" s="1" t="s">
        <v>27</v>
      </c>
      <c r="B19" s="1"/>
      <c r="C19" s="1"/>
      <c r="D19" s="1"/>
      <c r="E19" s="1"/>
      <c r="F19" s="5">
        <v>74.709999999999994</v>
      </c>
      <c r="G19" s="1"/>
    </row>
    <row r="20" spans="1:8" x14ac:dyDescent="0.45">
      <c r="A20" s="1" t="s">
        <v>3</v>
      </c>
      <c r="B20" s="1"/>
      <c r="C20" s="1"/>
      <c r="D20" s="1"/>
      <c r="E20" s="1"/>
      <c r="F20" s="5">
        <v>49705.120000000003</v>
      </c>
      <c r="G20" s="1"/>
    </row>
    <row r="21" spans="1:8" x14ac:dyDescent="0.45">
      <c r="A21" s="1" t="s">
        <v>28</v>
      </c>
      <c r="B21" s="1"/>
      <c r="C21" s="1"/>
      <c r="D21" s="1"/>
      <c r="E21" s="1"/>
      <c r="F21" s="11">
        <v>25</v>
      </c>
      <c r="G21" s="1"/>
    </row>
    <row r="22" spans="1:8" x14ac:dyDescent="0.45">
      <c r="A22" s="1"/>
      <c r="B22" s="1"/>
      <c r="C22" s="1"/>
      <c r="D22" s="1"/>
      <c r="E22" s="1"/>
      <c r="F22" s="4">
        <f>SUM(F16:F21)</f>
        <v>1222477.9800000002</v>
      </c>
      <c r="G22" s="1"/>
    </row>
    <row r="23" spans="1:8" x14ac:dyDescent="0.45">
      <c r="A23" s="1" t="s">
        <v>4</v>
      </c>
      <c r="B23" s="1"/>
      <c r="C23" s="1"/>
      <c r="D23" s="1"/>
      <c r="E23" s="1" t="s">
        <v>6</v>
      </c>
      <c r="F23" s="2">
        <v>1222477.98</v>
      </c>
      <c r="G23" s="1"/>
    </row>
    <row r="24" spans="1:8" ht="14.65" thickBot="1" x14ac:dyDescent="0.5">
      <c r="A24" s="1"/>
      <c r="B24" s="1" t="s">
        <v>12</v>
      </c>
      <c r="C24" s="1"/>
      <c r="D24" s="1"/>
      <c r="E24" s="1"/>
      <c r="F24" s="12">
        <f>+F22-F23</f>
        <v>0</v>
      </c>
      <c r="G24" s="1" t="s">
        <v>6</v>
      </c>
    </row>
    <row r="25" spans="1:8" ht="14.65" thickTop="1" x14ac:dyDescent="0.45">
      <c r="A25" s="1"/>
      <c r="B25" s="1"/>
      <c r="C25" s="1"/>
      <c r="D25" s="1"/>
      <c r="E25" s="1" t="s">
        <v>6</v>
      </c>
      <c r="F25" s="7" t="s">
        <v>6</v>
      </c>
      <c r="G25" s="1" t="s">
        <v>6</v>
      </c>
      <c r="H25" s="1"/>
    </row>
    <row r="26" spans="1:8" x14ac:dyDescent="0.45">
      <c r="A26" s="10" t="s">
        <v>13</v>
      </c>
      <c r="B26" s="1"/>
      <c r="C26" s="1"/>
      <c r="D26" s="1"/>
      <c r="E26" s="1"/>
      <c r="F26" s="2"/>
      <c r="G26" s="1"/>
      <c r="H26" s="1"/>
    </row>
    <row r="27" spans="1:8" x14ac:dyDescent="0.45">
      <c r="A27" s="1"/>
      <c r="B27" s="1"/>
      <c r="C27" s="1"/>
      <c r="D27" s="1"/>
      <c r="E27" s="10"/>
      <c r="F27" s="2"/>
      <c r="G27" s="1"/>
      <c r="H27" s="1"/>
    </row>
    <row r="28" spans="1:8" x14ac:dyDescent="0.45">
      <c r="A28" s="1" t="s">
        <v>14</v>
      </c>
      <c r="B28" s="1"/>
      <c r="C28" s="1"/>
      <c r="D28" s="1"/>
      <c r="E28" s="2">
        <v>7444200.3799999999</v>
      </c>
      <c r="F28" s="7" t="s">
        <v>15</v>
      </c>
      <c r="G28" s="1"/>
      <c r="H28" s="7">
        <v>7652424.3899999997</v>
      </c>
    </row>
    <row r="29" spans="1:8" x14ac:dyDescent="0.45">
      <c r="A29" s="1" t="s">
        <v>2</v>
      </c>
      <c r="E29" s="2">
        <f>-20-20-2027.6</f>
        <v>-2067.6</v>
      </c>
      <c r="F29" s="2" t="s">
        <v>16</v>
      </c>
      <c r="G29" s="1" t="s">
        <v>17</v>
      </c>
      <c r="H29" s="2">
        <v>-101992.58</v>
      </c>
    </row>
    <row r="30" spans="1:8" x14ac:dyDescent="0.45">
      <c r="A30" s="1" t="s">
        <v>11</v>
      </c>
      <c r="E30" s="2">
        <f>223.8-150.12-74.71</f>
        <v>-1.0299999999999869</v>
      </c>
      <c r="F30" s="13"/>
      <c r="G30" s="1" t="s">
        <v>19</v>
      </c>
      <c r="H30" s="2">
        <v>-108324.4</v>
      </c>
    </row>
    <row r="31" spans="1:8" x14ac:dyDescent="0.45">
      <c r="A31" s="1" t="s">
        <v>25</v>
      </c>
      <c r="E31" s="2">
        <v>0.08</v>
      </c>
      <c r="F31" s="13"/>
      <c r="G31" s="1"/>
      <c r="H31" s="2"/>
    </row>
    <row r="32" spans="1:8" x14ac:dyDescent="0.45">
      <c r="A32" s="1" t="s">
        <v>28</v>
      </c>
      <c r="E32" s="2">
        <v>-25</v>
      </c>
      <c r="F32" s="13"/>
      <c r="G32" s="1"/>
      <c r="H32" s="2"/>
    </row>
    <row r="33" spans="1:8" x14ac:dyDescent="0.45">
      <c r="A33" s="1" t="s">
        <v>20</v>
      </c>
      <c r="E33" s="16">
        <v>0.57999999999999996</v>
      </c>
      <c r="F33" s="13"/>
      <c r="G33" s="1"/>
      <c r="H33" s="2"/>
    </row>
    <row r="34" spans="1:8" x14ac:dyDescent="0.45">
      <c r="A34" s="1"/>
      <c r="B34" s="1"/>
      <c r="C34" s="1"/>
      <c r="D34" s="1"/>
      <c r="E34" s="15">
        <f>SUM(E28:E33)</f>
        <v>7442107.4100000001</v>
      </c>
      <c r="F34" s="13"/>
      <c r="G34" s="1"/>
      <c r="H34" s="2"/>
    </row>
    <row r="35" spans="1:8" ht="14.65" thickBot="1" x14ac:dyDescent="0.5">
      <c r="A35" s="1"/>
      <c r="B35" s="1"/>
      <c r="C35" s="1"/>
      <c r="D35" s="1"/>
      <c r="E35" s="1"/>
      <c r="F35" s="13"/>
      <c r="G35" s="1"/>
      <c r="H35" s="14">
        <f>SUM(H28:H34)</f>
        <v>7442107.4099999992</v>
      </c>
    </row>
    <row r="36" spans="1:8" ht="15" thickTop="1" thickBot="1" x14ac:dyDescent="0.5">
      <c r="A36" s="1"/>
      <c r="B36" s="1"/>
      <c r="C36" s="1"/>
      <c r="D36" s="1" t="s">
        <v>12</v>
      </c>
      <c r="E36" s="14">
        <f>+H35-E34</f>
        <v>0</v>
      </c>
      <c r="F36" s="13"/>
      <c r="G36" s="1"/>
      <c r="H36" s="7"/>
    </row>
    <row r="37" spans="1:8" ht="14.65" thickTop="1" x14ac:dyDescent="0.45">
      <c r="F37" s="13"/>
      <c r="G37" s="1"/>
    </row>
  </sheetData>
  <mergeCells count="4">
    <mergeCell ref="A1:H1"/>
    <mergeCell ref="A2:H2"/>
    <mergeCell ref="A3:H3"/>
    <mergeCell ref="D4:F4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</vt:lpstr>
      <vt:lpstr>August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Chambers, CFO</dc:creator>
  <cp:lastModifiedBy>Dennis Chambers, CFO</cp:lastModifiedBy>
  <cp:lastPrinted>2022-09-08T13:56:58Z</cp:lastPrinted>
  <dcterms:created xsi:type="dcterms:W3CDTF">2022-08-11T19:12:52Z</dcterms:created>
  <dcterms:modified xsi:type="dcterms:W3CDTF">2022-09-08T13:57:01Z</dcterms:modified>
</cp:coreProperties>
</file>